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4" r:id="rId1"/>
  </sheets>
  <definedNames>
    <definedName name="_xlnm._FilterDatabase" localSheetId="0" hidden="1">Видеоэкраны!$A$1:$Q$12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N11" i="4" l="1"/>
  <c r="O11" i="4" s="1"/>
  <c r="N12" i="4"/>
  <c r="O12" i="4" s="1"/>
  <c r="L3" i="4"/>
  <c r="N3" i="4" s="1"/>
  <c r="O3" i="4" s="1"/>
  <c r="L4" i="4"/>
  <c r="N4" i="4" s="1"/>
  <c r="O4" i="4" s="1"/>
  <c r="L5" i="4"/>
  <c r="N5" i="4" s="1"/>
  <c r="O5" i="4" s="1"/>
  <c r="L6" i="4"/>
  <c r="N6" i="4" s="1"/>
  <c r="O6" i="4" s="1"/>
  <c r="L7" i="4"/>
  <c r="N7" i="4" s="1"/>
  <c r="O7" i="4" s="1"/>
  <c r="L8" i="4"/>
  <c r="N8" i="4" s="1"/>
  <c r="O8" i="4" s="1"/>
  <c r="L9" i="4"/>
  <c r="N9" i="4" s="1"/>
  <c r="O9" i="4" s="1"/>
  <c r="L10" i="4"/>
  <c r="N10" i="4" s="1"/>
  <c r="O10" i="4" s="1"/>
  <c r="L11" i="4"/>
  <c r="L12" i="4"/>
  <c r="L2" i="4"/>
  <c r="N2" i="4" l="1"/>
  <c r="O2" i="4" s="1"/>
</calcChain>
</file>

<file path=xl/sharedStrings.xml><?xml version="1.0" encoding="utf-8"?>
<sst xmlns="http://schemas.openxmlformats.org/spreadsheetml/2006/main" count="135" uniqueCount="60">
  <si>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</si>
  <si>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</si>
  <si>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</si>
  <si>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</si>
  <si>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</si>
  <si>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</si>
  <si>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</si>
  <si>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</si>
  <si>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</si>
  <si>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</si>
  <si>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</si>
  <si>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</si>
  <si>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</si>
  <si>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</si>
  <si>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</si>
  <si>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</si>
  <si>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 xml:space="preserve"> Выходов в час</t>
  </si>
  <si>
    <t>Стоимость</t>
  </si>
  <si>
    <t>График работы</t>
  </si>
  <si>
    <t>Новокузнецк</t>
  </si>
  <si>
    <t>3х2</t>
  </si>
  <si>
    <t>Б</t>
  </si>
  <si>
    <t>Видеоэкран</t>
  </si>
  <si>
    <t>Шерегеш, сектор B, канатная дорога  Восток</t>
  </si>
  <si>
    <t>Шерегеш, сектор А, канатная дорога Хлебница</t>
  </si>
  <si>
    <t>Шерегеш, сектор А , Снежная 53, возде бара " Грелка"</t>
  </si>
  <si>
    <t xml:space="preserve">Шерегеш, сектор А, ул. Снежная 38Б,  супер сайт возле канатной дороги  "Учебная" гора </t>
  </si>
  <si>
    <t>Шерегеш, сектор А, ул. Снежная 38Б,  супер сайт возле канатной дороги  "Учебная" парковка</t>
  </si>
  <si>
    <t>Шерегеш, сектор А, канатная дорога "Стартовая" видеоарка</t>
  </si>
  <si>
    <t>Шерегеш, сектор А, канатная дорога "Олимпия Экспресс" видеоарка</t>
  </si>
  <si>
    <t>Шерегеш, сектор А, канатная дорога "Булочка" видеоарка</t>
  </si>
  <si>
    <t>Шерегеш, сектор А, канатная дорога "Мустаг" видеоарка</t>
  </si>
  <si>
    <t>Шерегеш,  сектор B, Траволатор видеоарка</t>
  </si>
  <si>
    <t>Шерегеш, сектор F, канатная дорога "Шермонт" видеоарка</t>
  </si>
  <si>
    <t>11х4</t>
  </si>
  <si>
    <t>3х1,4</t>
  </si>
  <si>
    <t>4х2</t>
  </si>
  <si>
    <t>6х3</t>
  </si>
  <si>
    <t>ПН-ВС: 08:00 - 24:00</t>
  </si>
  <si>
    <t>НКВ-1</t>
  </si>
  <si>
    <t>НКВ-2</t>
  </si>
  <si>
    <t>НКВ-3</t>
  </si>
  <si>
    <t>НКВ-4</t>
  </si>
  <si>
    <t>НКВ-5</t>
  </si>
  <si>
    <t>НКВ-6</t>
  </si>
  <si>
    <t>НКВ-7</t>
  </si>
  <si>
    <t>НКВ-8</t>
  </si>
  <si>
    <t>НКВ-9</t>
  </si>
  <si>
    <t>НКВ-10</t>
  </si>
  <si>
    <t>НКВ-11</t>
  </si>
  <si>
    <t>52.960718, 87.961626</t>
  </si>
  <si>
    <t>52.955890, 87.949894</t>
  </si>
  <si>
    <t>52.953933, 87.957014</t>
  </si>
  <si>
    <t>52.953038, 87.958272</t>
  </si>
  <si>
    <t>52.953350, 87.957184</t>
  </si>
  <si>
    <t>52.952848, 87.955108</t>
  </si>
  <si>
    <t>52.954375, 87.956094</t>
  </si>
  <si>
    <t>52.961753, 87.948080</t>
  </si>
  <si>
    <t>52.957952, 87.957996</t>
  </si>
  <si>
    <t>52.947061, 87.964116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</si>
</sst>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2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qMiW10" TargetMode="External"/><Relationship Id="rId13" Type="http://schemas.openxmlformats.org/officeDocument/2006/relationships/hyperlink" Target="https://disk.yandex.ru/i/aAu2qex1_8Yjxw" TargetMode="External"/><Relationship Id="rId18" Type="http://schemas.openxmlformats.org/officeDocument/2006/relationships/hyperlink" Target="https://disk.yandex.ru/i/ytLFBg_q606ucA" TargetMode="External"/><Relationship Id="rId3" Type="http://schemas.openxmlformats.org/officeDocument/2006/relationships/hyperlink" Target="https://yandex.ru/maps/-/CPqMeH-Z" TargetMode="External"/><Relationship Id="rId21" Type="http://schemas.openxmlformats.org/officeDocument/2006/relationships/hyperlink" Target="https://disk.yandex.ru/i/54h0A0Ylyh5Mtw" TargetMode="External"/><Relationship Id="rId7" Type="http://schemas.openxmlformats.org/officeDocument/2006/relationships/hyperlink" Target="https://yandex.ru/maps/-/CPqMi6nz" TargetMode="External"/><Relationship Id="rId12" Type="http://schemas.openxmlformats.org/officeDocument/2006/relationships/hyperlink" Target="https://disk.yandex.ru/i/XB8efcDmJgcIUg" TargetMode="External"/><Relationship Id="rId17" Type="http://schemas.openxmlformats.org/officeDocument/2006/relationships/hyperlink" Target="https://disk.yandex.ru/i/S50vBh2WnJ_6Ug" TargetMode="External"/><Relationship Id="rId2" Type="http://schemas.openxmlformats.org/officeDocument/2006/relationships/hyperlink" Target="https://yandex.ru/maps/-/CPqMeO2T" TargetMode="External"/><Relationship Id="rId16" Type="http://schemas.openxmlformats.org/officeDocument/2006/relationships/hyperlink" Target="https://disk.yandex.ru/i/7SyPZ5FnQcEoxg" TargetMode="External"/><Relationship Id="rId20" Type="http://schemas.openxmlformats.org/officeDocument/2006/relationships/hyperlink" Target="https://disk.yandex.ru/i/TS79sTK5uEUCRQ" TargetMode="External"/><Relationship Id="rId1" Type="http://schemas.openxmlformats.org/officeDocument/2006/relationships/hyperlink" Target="https://yandex.ru/maps/-/CPqMUZ82" TargetMode="External"/><Relationship Id="rId6" Type="http://schemas.openxmlformats.org/officeDocument/2006/relationships/hyperlink" Target="https://yandex.ru/maps/-/CPqMiJ-w" TargetMode="External"/><Relationship Id="rId11" Type="http://schemas.openxmlformats.org/officeDocument/2006/relationships/hyperlink" Target="https://yandex.ru/maps/-/CPqMmFL7" TargetMode="External"/><Relationship Id="rId24" Type="http://schemas.microsoft.com/office/2017/10/relationships/threadedComment" Target="../threadedComments/threadedComment1.xml"/><Relationship Id="rId5" Type="http://schemas.openxmlformats.org/officeDocument/2006/relationships/hyperlink" Target="https://yandex.ru/maps/-/CPqMe-Jf" TargetMode="External"/><Relationship Id="rId15" Type="http://schemas.openxmlformats.org/officeDocument/2006/relationships/hyperlink" Target="https://disk.yandex.ru/i/iRmxV5YRr2Bt4Q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PqMmML9" TargetMode="External"/><Relationship Id="rId19" Type="http://schemas.openxmlformats.org/officeDocument/2006/relationships/hyperlink" Target="https://disk.yandex.ru/i/zKqzJWMhD63qkw" TargetMode="External"/><Relationship Id="rId4" Type="http://schemas.openxmlformats.org/officeDocument/2006/relationships/hyperlink" Target="https://yandex.ru/maps/-/CPqMe-Jf" TargetMode="External"/><Relationship Id="rId9" Type="http://schemas.openxmlformats.org/officeDocument/2006/relationships/hyperlink" Target="https://yandex.ru/maps/-/CPqMiT-5" TargetMode="External"/><Relationship Id="rId14" Type="http://schemas.openxmlformats.org/officeDocument/2006/relationships/hyperlink" Target="https://disk.yandex.ru/i/Dl689nf03i4FAA" TargetMode="External"/><Relationship Id="rId22" Type="http://schemas.openxmlformats.org/officeDocument/2006/relationships/hyperlink" Target="https://disk.yandex.ru/i/CbJ_brKMhdeOX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Normal="100" workbookViewId="0">
      <selection activeCell="C3" sqref="C3"/>
    </sheetView>
  </sheetViews>
  <sheetFormatPr defaultColWidth="9.140625" defaultRowHeight="12.75" x14ac:dyDescent="0.25"/>
  <cols>
    <col min="1" max="1" width="13.5703125" style="1" customWidth="1"/>
    <col min="2" max="2" width="20.140625" style="1" customWidth="1"/>
    <col min="3" max="3" width="23.8554687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21.85546875" style="1" customWidth="1"/>
    <col min="10" max="10" width="25.140625" style="1" customWidth="1"/>
    <col min="11" max="11" width="17.85546875" style="1" customWidth="1"/>
    <col min="12" max="12" width="18.7109375" style="1" customWidth="1"/>
    <col min="13" max="13" width="23.7109375" style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3" customWidth="1"/>
    <col min="18" max="16384" width="9.140625" style="1"/>
  </cols>
  <sheetData>
    <row r="1" spans="1:17" s="6" customFormat="1" x14ac:dyDescent="0.25">
      <c r="A1" s="4" t="s">
        <v>0</v>
      </c>
      <c r="B1" s="4" t="s">
        <v>5</v>
      </c>
      <c r="C1" s="4" t="s">
        <v>1</v>
      </c>
      <c r="D1" s="4" t="s">
        <v>6</v>
      </c>
      <c r="E1" s="4" t="s">
        <v>11</v>
      </c>
      <c r="F1" s="4" t="s">
        <v>15</v>
      </c>
      <c r="G1" s="4" t="s">
        <v>2</v>
      </c>
      <c r="H1" s="4" t="s">
        <v>9</v>
      </c>
      <c r="I1" s="4" t="s">
        <v>10</v>
      </c>
      <c r="J1" s="4" t="s">
        <v>16</v>
      </c>
      <c r="K1" s="4" t="s">
        <v>18</v>
      </c>
      <c r="L1" s="4" t="s">
        <v>4</v>
      </c>
      <c r="M1" s="4" t="s">
        <v>13</v>
      </c>
      <c r="N1" s="4" t="s">
        <v>3</v>
      </c>
      <c r="O1" s="4" t="s">
        <v>17</v>
      </c>
      <c r="P1" s="5" t="s">
        <v>7</v>
      </c>
      <c r="Q1" s="4" t="s">
        <v>12</v>
      </c>
    </row>
    <row r="2" spans="1:17" ht="25.5" x14ac:dyDescent="0.25">
      <c r="A2" s="8" t="s">
        <v>19</v>
      </c>
      <c r="B2" s="8" t="s">
        <v>22</v>
      </c>
      <c r="C2" s="7" t="s">
        <v>23</v>
      </c>
      <c r="D2" s="12" t="s">
        <v>6</v>
      </c>
      <c r="E2" s="12" t="s">
        <v>11</v>
      </c>
      <c r="F2" s="9" t="s">
        <v>20</v>
      </c>
      <c r="G2" s="9">
        <v>1</v>
      </c>
      <c r="H2" s="8" t="s">
        <v>14</v>
      </c>
      <c r="I2" s="9">
        <v>5</v>
      </c>
      <c r="J2" s="9">
        <v>30</v>
      </c>
      <c r="K2" s="9" t="s">
        <v>38</v>
      </c>
      <c r="L2" s="9">
        <f>16*J2</f>
        <v>480</v>
      </c>
      <c r="M2" s="9">
        <v>15</v>
      </c>
      <c r="N2" s="9">
        <f t="shared" ref="N2:N12" si="0">L2*M2</f>
        <v>7200</v>
      </c>
      <c r="O2" s="11">
        <f>(2.2*N2)*I2</f>
        <v>79200.000000000015</v>
      </c>
      <c r="P2" s="10" t="s">
        <v>39</v>
      </c>
      <c r="Q2" s="10" t="s">
        <v>50</v>
      </c>
    </row>
    <row r="3" spans="1:17" ht="25.5" x14ac:dyDescent="0.25">
      <c r="A3" s="8" t="s">
        <v>19</v>
      </c>
      <c r="B3" s="8" t="s">
        <v>22</v>
      </c>
      <c r="C3" s="13" t="s">
        <v>24</v>
      </c>
      <c r="D3" s="12" t="s">
        <v>6</v>
      </c>
      <c r="E3" s="12" t="s">
        <v>11</v>
      </c>
      <c r="F3" s="9" t="s">
        <v>20</v>
      </c>
      <c r="G3" s="13">
        <v>1</v>
      </c>
      <c r="H3" s="8" t="s">
        <v>14</v>
      </c>
      <c r="I3" s="9">
        <v>5</v>
      </c>
      <c r="J3" s="9">
        <v>30</v>
      </c>
      <c r="K3" s="9" t="s">
        <v>38</v>
      </c>
      <c r="L3" s="9">
        <f t="shared" ref="L3:L12" si="1">16*J3</f>
        <v>480</v>
      </c>
      <c r="M3" s="9">
        <v>15</v>
      </c>
      <c r="N3" s="9">
        <f t="shared" si="0"/>
        <v>7200</v>
      </c>
      <c r="O3" s="11">
        <f>(2.2*N3)*I3</f>
        <v>79200.000000000015</v>
      </c>
      <c r="P3" s="10" t="s">
        <v>40</v>
      </c>
      <c r="Q3" s="14" t="s">
        <v>51</v>
      </c>
    </row>
    <row r="4" spans="1:17" ht="38.25" x14ac:dyDescent="0.25">
      <c r="A4" s="8" t="s">
        <v>19</v>
      </c>
      <c r="B4" s="8" t="s">
        <v>22</v>
      </c>
      <c r="C4" s="13" t="s">
        <v>25</v>
      </c>
      <c r="D4" s="12" t="s">
        <v>6</v>
      </c>
      <c r="E4" s="12" t="s">
        <v>11</v>
      </c>
      <c r="F4" s="13" t="s">
        <v>37</v>
      </c>
      <c r="G4" s="13" t="s">
        <v>8</v>
      </c>
      <c r="H4" s="8" t="s">
        <v>14</v>
      </c>
      <c r="I4" s="9">
        <v>5</v>
      </c>
      <c r="J4" s="9">
        <v>30</v>
      </c>
      <c r="K4" s="9" t="s">
        <v>38</v>
      </c>
      <c r="L4" s="9">
        <f t="shared" si="1"/>
        <v>480</v>
      </c>
      <c r="M4" s="9">
        <v>15</v>
      </c>
      <c r="N4" s="9">
        <f t="shared" si="0"/>
        <v>7200</v>
      </c>
      <c r="O4" s="11">
        <f>(2.6*N4)*I4</f>
        <v>93600</v>
      </c>
      <c r="P4" s="10" t="s">
        <v>41</v>
      </c>
      <c r="Q4" s="14" t="s">
        <v>52</v>
      </c>
    </row>
    <row r="5" spans="1:17" ht="51" x14ac:dyDescent="0.25">
      <c r="A5" s="8" t="s">
        <v>19</v>
      </c>
      <c r="B5" s="8" t="s">
        <v>22</v>
      </c>
      <c r="C5" s="13" t="s">
        <v>26</v>
      </c>
      <c r="D5" s="12" t="s">
        <v>6</v>
      </c>
      <c r="E5" s="12" t="s">
        <v>11</v>
      </c>
      <c r="F5" s="13" t="s">
        <v>34</v>
      </c>
      <c r="G5" s="13" t="s">
        <v>8</v>
      </c>
      <c r="H5" s="8" t="s">
        <v>14</v>
      </c>
      <c r="I5" s="9">
        <v>5</v>
      </c>
      <c r="J5" s="9">
        <v>30</v>
      </c>
      <c r="K5" s="9" t="s">
        <v>38</v>
      </c>
      <c r="L5" s="9">
        <f t="shared" si="1"/>
        <v>480</v>
      </c>
      <c r="M5" s="9">
        <v>15</v>
      </c>
      <c r="N5" s="9">
        <f t="shared" si="0"/>
        <v>7200</v>
      </c>
      <c r="O5" s="11">
        <f>(2.9*N5)*I5</f>
        <v>104400</v>
      </c>
      <c r="P5" s="10" t="s">
        <v>42</v>
      </c>
      <c r="Q5" s="14" t="s">
        <v>53</v>
      </c>
    </row>
    <row r="6" spans="1:17" ht="51" x14ac:dyDescent="0.25">
      <c r="A6" s="8" t="s">
        <v>19</v>
      </c>
      <c r="B6" s="8" t="s">
        <v>22</v>
      </c>
      <c r="C6" s="13" t="s">
        <v>27</v>
      </c>
      <c r="D6" s="12" t="s">
        <v>6</v>
      </c>
      <c r="E6" s="12" t="s">
        <v>11</v>
      </c>
      <c r="F6" s="13" t="s">
        <v>34</v>
      </c>
      <c r="G6" s="13" t="s">
        <v>21</v>
      </c>
      <c r="H6" s="8" t="s">
        <v>14</v>
      </c>
      <c r="I6" s="9">
        <v>5</v>
      </c>
      <c r="J6" s="9">
        <v>30</v>
      </c>
      <c r="K6" s="9" t="s">
        <v>38</v>
      </c>
      <c r="L6" s="9">
        <f t="shared" si="1"/>
        <v>480</v>
      </c>
      <c r="M6" s="9">
        <v>15</v>
      </c>
      <c r="N6" s="9">
        <f t="shared" si="0"/>
        <v>7200</v>
      </c>
      <c r="O6" s="11">
        <f>(2.9*N6)*I6</f>
        <v>104400</v>
      </c>
      <c r="P6" s="10" t="s">
        <v>43</v>
      </c>
      <c r="Q6" s="14" t="s">
        <v>53</v>
      </c>
    </row>
    <row r="7" spans="1:17" ht="38.25" x14ac:dyDescent="0.25">
      <c r="A7" s="8" t="s">
        <v>19</v>
      </c>
      <c r="B7" s="8" t="s">
        <v>22</v>
      </c>
      <c r="C7" s="13" t="s">
        <v>28</v>
      </c>
      <c r="D7" s="12" t="s">
        <v>6</v>
      </c>
      <c r="E7" s="12" t="s">
        <v>11</v>
      </c>
      <c r="F7" s="13" t="s">
        <v>35</v>
      </c>
      <c r="G7" s="13" t="s">
        <v>8</v>
      </c>
      <c r="H7" s="8" t="s">
        <v>14</v>
      </c>
      <c r="I7" s="9">
        <v>5</v>
      </c>
      <c r="J7" s="9">
        <v>30</v>
      </c>
      <c r="K7" s="9" t="s">
        <v>38</v>
      </c>
      <c r="L7" s="9">
        <f t="shared" si="1"/>
        <v>480</v>
      </c>
      <c r="M7" s="9">
        <v>15</v>
      </c>
      <c r="N7" s="9">
        <f t="shared" si="0"/>
        <v>7200</v>
      </c>
      <c r="O7" s="11">
        <f>(2.2*N7)*I7</f>
        <v>79200.000000000015</v>
      </c>
      <c r="P7" s="10" t="s">
        <v>44</v>
      </c>
      <c r="Q7" s="14" t="s">
        <v>54</v>
      </c>
    </row>
    <row r="8" spans="1:17" ht="38.25" x14ac:dyDescent="0.25">
      <c r="A8" s="8" t="s">
        <v>19</v>
      </c>
      <c r="B8" s="8" t="s">
        <v>22</v>
      </c>
      <c r="C8" s="13" t="s">
        <v>29</v>
      </c>
      <c r="D8" s="12" t="s">
        <v>6</v>
      </c>
      <c r="E8" s="12" t="s">
        <v>11</v>
      </c>
      <c r="F8" s="13" t="s">
        <v>35</v>
      </c>
      <c r="G8" s="13" t="s">
        <v>8</v>
      </c>
      <c r="H8" s="8" t="s">
        <v>14</v>
      </c>
      <c r="I8" s="9">
        <v>5</v>
      </c>
      <c r="J8" s="9">
        <v>30</v>
      </c>
      <c r="K8" s="9" t="s">
        <v>38</v>
      </c>
      <c r="L8" s="9">
        <f t="shared" si="1"/>
        <v>480</v>
      </c>
      <c r="M8" s="9">
        <v>15</v>
      </c>
      <c r="N8" s="9">
        <f t="shared" si="0"/>
        <v>7200</v>
      </c>
      <c r="O8" s="11">
        <f t="shared" ref="O8:O11" si="2">(2.2*N8)*I8</f>
        <v>79200.000000000015</v>
      </c>
      <c r="P8" s="10" t="s">
        <v>45</v>
      </c>
      <c r="Q8" s="14" t="s">
        <v>55</v>
      </c>
    </row>
    <row r="9" spans="1:17" ht="38.25" x14ac:dyDescent="0.25">
      <c r="A9" s="8" t="s">
        <v>19</v>
      </c>
      <c r="B9" s="8" t="s">
        <v>22</v>
      </c>
      <c r="C9" s="13" t="s">
        <v>30</v>
      </c>
      <c r="D9" s="12" t="s">
        <v>6</v>
      </c>
      <c r="E9" s="12" t="s">
        <v>11</v>
      </c>
      <c r="F9" s="13" t="s">
        <v>35</v>
      </c>
      <c r="G9" s="13" t="s">
        <v>8</v>
      </c>
      <c r="H9" s="8" t="s">
        <v>14</v>
      </c>
      <c r="I9" s="9">
        <v>5</v>
      </c>
      <c r="J9" s="9">
        <v>30</v>
      </c>
      <c r="K9" s="9" t="s">
        <v>38</v>
      </c>
      <c r="L9" s="9">
        <f t="shared" si="1"/>
        <v>480</v>
      </c>
      <c r="M9" s="9">
        <v>15</v>
      </c>
      <c r="N9" s="9">
        <f t="shared" si="0"/>
        <v>7200</v>
      </c>
      <c r="O9" s="11">
        <f t="shared" si="2"/>
        <v>79200.000000000015</v>
      </c>
      <c r="P9" s="10" t="s">
        <v>46</v>
      </c>
      <c r="Q9" s="14" t="s">
        <v>56</v>
      </c>
    </row>
    <row r="10" spans="1:17" ht="38.25" x14ac:dyDescent="0.25">
      <c r="A10" s="8" t="s">
        <v>19</v>
      </c>
      <c r="B10" s="8" t="s">
        <v>22</v>
      </c>
      <c r="C10" s="13" t="s">
        <v>31</v>
      </c>
      <c r="D10" s="12" t="s">
        <v>6</v>
      </c>
      <c r="E10" s="12" t="s">
        <v>11</v>
      </c>
      <c r="F10" s="13" t="s">
        <v>35</v>
      </c>
      <c r="G10" s="13" t="s">
        <v>8</v>
      </c>
      <c r="H10" s="8" t="s">
        <v>14</v>
      </c>
      <c r="I10" s="9">
        <v>5</v>
      </c>
      <c r="J10" s="9">
        <v>30</v>
      </c>
      <c r="K10" s="9" t="s">
        <v>38</v>
      </c>
      <c r="L10" s="9">
        <f t="shared" si="1"/>
        <v>480</v>
      </c>
      <c r="M10" s="9">
        <v>15</v>
      </c>
      <c r="N10" s="9">
        <f t="shared" si="0"/>
        <v>7200</v>
      </c>
      <c r="O10" s="11">
        <f t="shared" si="2"/>
        <v>79200.000000000015</v>
      </c>
      <c r="P10" s="10" t="s">
        <v>47</v>
      </c>
      <c r="Q10" s="14" t="s">
        <v>57</v>
      </c>
    </row>
    <row r="11" spans="1:17" ht="25.5" x14ac:dyDescent="0.25">
      <c r="A11" s="8" t="s">
        <v>19</v>
      </c>
      <c r="B11" s="8" t="s">
        <v>22</v>
      </c>
      <c r="C11" s="13" t="s">
        <v>32</v>
      </c>
      <c r="D11" s="12" t="s">
        <v>6</v>
      </c>
      <c r="E11" s="12" t="s">
        <v>11</v>
      </c>
      <c r="F11" s="13" t="s">
        <v>35</v>
      </c>
      <c r="G11" s="13" t="s">
        <v>8</v>
      </c>
      <c r="H11" s="8" t="s">
        <v>14</v>
      </c>
      <c r="I11" s="9">
        <v>5</v>
      </c>
      <c r="J11" s="9">
        <v>30</v>
      </c>
      <c r="K11" s="9" t="s">
        <v>38</v>
      </c>
      <c r="L11" s="9">
        <f t="shared" si="1"/>
        <v>480</v>
      </c>
      <c r="M11" s="9">
        <v>15</v>
      </c>
      <c r="N11" s="9">
        <f t="shared" si="0"/>
        <v>7200</v>
      </c>
      <c r="O11" s="11">
        <f t="shared" si="2"/>
        <v>79200.000000000015</v>
      </c>
      <c r="P11" s="10" t="s">
        <v>48</v>
      </c>
      <c r="Q11" s="14" t="s">
        <v>58</v>
      </c>
    </row>
    <row r="12" spans="1:17" ht="38.25" x14ac:dyDescent="0.25">
      <c r="A12" s="8" t="s">
        <v>19</v>
      </c>
      <c r="B12" s="8" t="s">
        <v>22</v>
      </c>
      <c r="C12" s="13" t="s">
        <v>33</v>
      </c>
      <c r="D12" s="12" t="s">
        <v>6</v>
      </c>
      <c r="E12" s="12" t="s">
        <v>11</v>
      </c>
      <c r="F12" s="13" t="s">
        <v>36</v>
      </c>
      <c r="G12" s="13"/>
      <c r="H12" s="8" t="s">
        <v>14</v>
      </c>
      <c r="I12" s="9">
        <v>5</v>
      </c>
      <c r="J12" s="9">
        <v>30</v>
      </c>
      <c r="K12" s="9" t="s">
        <v>38</v>
      </c>
      <c r="L12" s="9">
        <f t="shared" si="1"/>
        <v>480</v>
      </c>
      <c r="M12" s="9">
        <v>15</v>
      </c>
      <c r="N12" s="9">
        <f t="shared" si="0"/>
        <v>7200</v>
      </c>
      <c r="O12" s="11">
        <f>(2.6*N12)*I12</f>
        <v>93600</v>
      </c>
      <c r="P12" s="10" t="s">
        <v>49</v>
      </c>
      <c r="Q12" s="14" t="s">
        <v>59</v>
      </c>
    </row>
  </sheetData>
  <autoFilter ref="A1:Q1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D2" r:id="rId12"/>
    <hyperlink ref="D11" r:id="rId13"/>
    <hyperlink ref="D12" r:id="rId14"/>
    <hyperlink ref="D3" r:id="rId15"/>
    <hyperlink ref="D4" r:id="rId16"/>
    <hyperlink ref="D5" r:id="rId17"/>
    <hyperlink ref="D6" r:id="rId18"/>
    <hyperlink ref="D7" r:id="rId19"/>
    <hyperlink ref="D8" r:id="rId20"/>
    <hyperlink ref="D9" r:id="rId21"/>
    <hyperlink ref="D10" r:id="rId22"/>
  </hyperlinks>
  <pageMargins left="0.7" right="0.7" top="0.75" bottom="0.75" header="0.3" footer="0.3"/>
  <pageSetup paperSize="9" orientation="portrait" horizontalDpi="300" verticalDpi="30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2026-02-28T16:30:25Z</dcterms:modified>
</cp:coreProperties>
</file>